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rtolotti\Desktop\"/>
    </mc:Choice>
  </mc:AlternateContent>
  <xr:revisionPtr revIDLastSave="0" documentId="13_ncr:1_{FCABA61C-32A7-43CB-A91C-4A2D5F385789}" xr6:coauthVersionLast="36" xr6:coauthVersionMax="36" xr10:uidLastSave="{00000000-0000-0000-0000-000000000000}"/>
  <bookViews>
    <workbookView xWindow="0" yWindow="0" windowWidth="20490" windowHeight="7635" xr2:uid="{00000000-000D-0000-FFFF-FFFF00000000}"/>
  </bookViews>
  <sheets>
    <sheet name="PA Drogerietest" sheetId="11" r:id="rId1"/>
  </sheets>
  <calcPr calcId="191029"/>
</workbook>
</file>

<file path=xl/calcChain.xml><?xml version="1.0" encoding="utf-8"?>
<calcChain xmlns="http://schemas.openxmlformats.org/spreadsheetml/2006/main">
  <c r="D33" i="11" l="1"/>
  <c r="Q33" i="11" l="1"/>
  <c r="P33" i="11"/>
  <c r="O33" i="11"/>
  <c r="N33" i="11"/>
  <c r="M33" i="11"/>
  <c r="I33" i="11"/>
  <c r="H33" i="11"/>
  <c r="G33" i="11"/>
  <c r="F33" i="11"/>
  <c r="E33" i="11"/>
  <c r="T32" i="11"/>
  <c r="S32" i="11"/>
  <c r="R32" i="11"/>
  <c r="L32" i="11"/>
  <c r="K32" i="11"/>
  <c r="J32" i="11"/>
  <c r="T31" i="11"/>
  <c r="S31" i="11"/>
  <c r="R31" i="11"/>
  <c r="L31" i="11"/>
  <c r="K31" i="11"/>
  <c r="J31" i="11"/>
  <c r="T30" i="11"/>
  <c r="S30" i="11"/>
  <c r="R30" i="11"/>
  <c r="L30" i="11"/>
  <c r="K30" i="11"/>
  <c r="J30" i="11"/>
  <c r="T29" i="11"/>
  <c r="S29" i="11"/>
  <c r="R29" i="11"/>
  <c r="L29" i="11"/>
  <c r="K29" i="11"/>
  <c r="J29" i="11"/>
  <c r="T28" i="11"/>
  <c r="S28" i="11"/>
  <c r="R28" i="11"/>
  <c r="L28" i="11"/>
  <c r="K28" i="11"/>
  <c r="J28" i="11"/>
  <c r="T27" i="11"/>
  <c r="S27" i="11"/>
  <c r="R27" i="11"/>
  <c r="L27" i="11"/>
  <c r="K27" i="11"/>
  <c r="J27" i="11"/>
  <c r="T26" i="11"/>
  <c r="S26" i="11"/>
  <c r="R26" i="11"/>
  <c r="L26" i="11"/>
  <c r="K26" i="11"/>
  <c r="J26" i="11"/>
  <c r="T25" i="11"/>
  <c r="S25" i="11"/>
  <c r="R25" i="11"/>
  <c r="L25" i="11"/>
  <c r="K25" i="11"/>
  <c r="J25" i="11"/>
  <c r="T24" i="11"/>
  <c r="S24" i="11"/>
  <c r="R24" i="11"/>
  <c r="L24" i="11"/>
  <c r="K24" i="11"/>
  <c r="J24" i="11"/>
  <c r="T23" i="11"/>
  <c r="S23" i="11"/>
  <c r="R23" i="11"/>
  <c r="L23" i="11"/>
  <c r="K23" i="11"/>
  <c r="J23" i="11"/>
  <c r="T22" i="11"/>
  <c r="S22" i="11"/>
  <c r="R22" i="11"/>
  <c r="L22" i="11"/>
  <c r="K22" i="11"/>
  <c r="J22" i="11"/>
  <c r="T21" i="11"/>
  <c r="S21" i="11"/>
  <c r="R21" i="11"/>
  <c r="L21" i="11"/>
  <c r="K21" i="11"/>
  <c r="J21" i="11"/>
  <c r="T20" i="11"/>
  <c r="S20" i="11"/>
  <c r="R20" i="11"/>
  <c r="L20" i="11"/>
  <c r="K20" i="11"/>
  <c r="J20" i="11"/>
  <c r="T19" i="11"/>
  <c r="S19" i="11"/>
  <c r="R19" i="11"/>
  <c r="L19" i="11"/>
  <c r="K19" i="11"/>
  <c r="J19" i="11"/>
  <c r="T18" i="11"/>
  <c r="S18" i="11"/>
  <c r="R18" i="11"/>
  <c r="L18" i="11"/>
  <c r="K18" i="11"/>
  <c r="J18" i="11"/>
  <c r="T17" i="11"/>
  <c r="S17" i="11"/>
  <c r="R17" i="11"/>
  <c r="L17" i="11"/>
  <c r="K17" i="11"/>
  <c r="J17" i="11"/>
  <c r="T16" i="11"/>
  <c r="S16" i="11"/>
  <c r="R16" i="11"/>
  <c r="L16" i="11"/>
  <c r="K16" i="11"/>
  <c r="J16" i="11"/>
  <c r="T15" i="11"/>
  <c r="S15" i="11"/>
  <c r="R15" i="11"/>
  <c r="L15" i="11"/>
  <c r="K15" i="11"/>
  <c r="J15" i="11"/>
  <c r="T14" i="11"/>
  <c r="S14" i="11"/>
  <c r="R14" i="11"/>
  <c r="L14" i="11"/>
  <c r="K14" i="11"/>
  <c r="J14" i="11"/>
  <c r="T13" i="11"/>
  <c r="S13" i="11"/>
  <c r="R13" i="11"/>
  <c r="L13" i="11"/>
  <c r="K13" i="11"/>
  <c r="J13" i="11"/>
  <c r="U15" i="11" l="1"/>
  <c r="U24" i="11"/>
  <c r="U19" i="11"/>
  <c r="U18" i="11"/>
  <c r="U25" i="11"/>
  <c r="U16" i="11"/>
  <c r="U28" i="11"/>
  <c r="R33" i="11"/>
  <c r="U17" i="11"/>
  <c r="U21" i="11"/>
  <c r="U22" i="11"/>
  <c r="U27" i="11"/>
  <c r="U31" i="11"/>
  <c r="U13" i="11"/>
  <c r="U32" i="11"/>
  <c r="U14" i="11"/>
  <c r="U20" i="11"/>
  <c r="J33" i="11"/>
  <c r="T33" i="11"/>
  <c r="U23" i="11"/>
  <c r="U26" i="11"/>
  <c r="U29" i="11"/>
  <c r="U30" i="11"/>
  <c r="K33" i="11"/>
  <c r="S33" i="11"/>
  <c r="L33" i="11"/>
  <c r="U33" i="11" l="1"/>
</calcChain>
</file>

<file path=xl/sharedStrings.xml><?xml version="1.0" encoding="utf-8"?>
<sst xmlns="http://schemas.openxmlformats.org/spreadsheetml/2006/main" count="97" uniqueCount="76">
  <si>
    <t>Preise inkl. Mwst.</t>
  </si>
  <si>
    <t>Menge</t>
  </si>
  <si>
    <t>PRODUKT</t>
  </si>
  <si>
    <t>Nivea</t>
  </si>
  <si>
    <t>Palmolive</t>
  </si>
  <si>
    <t>Garnier Fructis</t>
  </si>
  <si>
    <t>Schwarzkopf Taft</t>
  </si>
  <si>
    <t>Fa</t>
  </si>
  <si>
    <t>Meridol</t>
  </si>
  <si>
    <t>Frosch</t>
  </si>
  <si>
    <t>Essigreiniger</t>
  </si>
  <si>
    <t>Sensodyne</t>
  </si>
  <si>
    <t>DM</t>
  </si>
  <si>
    <t>Müller</t>
  </si>
  <si>
    <t>BIPA</t>
  </si>
  <si>
    <t xml:space="preserve">Billa </t>
  </si>
  <si>
    <t>Rossm.</t>
  </si>
  <si>
    <t>Edeka</t>
  </si>
  <si>
    <t>Rewe</t>
  </si>
  <si>
    <t>Citrus Dusche &amp; Bad Reiniger, Stark gegen Kalk, mit Pumpe</t>
  </si>
  <si>
    <t>Syoss</t>
  </si>
  <si>
    <t>Pflegeshampoo versch. Sorten (zB. Diamant, Color)</t>
  </si>
  <si>
    <t>Tempo</t>
  </si>
  <si>
    <t>Taschentücher 30 x 10 Stück</t>
  </si>
  <si>
    <t>Taschentücher 15 x 10 Stück</t>
  </si>
  <si>
    <t>Elmex</t>
  </si>
  <si>
    <t>Mundspülung zur täglichen Zahn- und Zahnfleischpflege (Flasche oder Schachtel)</t>
  </si>
  <si>
    <t>feuchte Toilettentücher  versch. Sorten( sanft&amp; sensitiv, sanft &amp; pflegend, sanft&amp; pur)</t>
  </si>
  <si>
    <t>Reine Pflege Pflegeseife, Nachfüllbeutel, versch. Sorten (zB Granatapfel)</t>
  </si>
  <si>
    <t>Interspar</t>
  </si>
  <si>
    <t>dm.de</t>
  </si>
  <si>
    <t>mueller.de</t>
  </si>
  <si>
    <t>rossmann.de</t>
  </si>
  <si>
    <t>bipa.at</t>
  </si>
  <si>
    <t>interspar.at</t>
  </si>
  <si>
    <t>billa.at</t>
  </si>
  <si>
    <t>dm-drogeriemarkt.at</t>
  </si>
  <si>
    <t>rewe.de</t>
  </si>
  <si>
    <t>edeka24.de</t>
  </si>
  <si>
    <t>AXE</t>
  </si>
  <si>
    <t>Duschgel, versch. Sorten</t>
  </si>
  <si>
    <t>head&amp;shoulders</t>
  </si>
  <si>
    <t>mueller.at</t>
  </si>
  <si>
    <t>Kariesschutz Zahncreme, Tube</t>
  </si>
  <si>
    <t>Zahncreme Zahnfleischschutz, Tube</t>
  </si>
  <si>
    <t>Men Schampoo, versch. Sorten (z.B. Strong Power)</t>
  </si>
  <si>
    <t>Mpreis</t>
  </si>
  <si>
    <t>Min</t>
  </si>
  <si>
    <t>Max</t>
  </si>
  <si>
    <t>1 l</t>
  </si>
  <si>
    <t>500 ml</t>
  </si>
  <si>
    <t>150 ml</t>
  </si>
  <si>
    <t>250 ml</t>
  </si>
  <si>
    <t>300 ml</t>
  </si>
  <si>
    <t>400 ml</t>
  </si>
  <si>
    <t>300 Stk.</t>
  </si>
  <si>
    <t>150 Stk.</t>
  </si>
  <si>
    <t>42 Stk.</t>
  </si>
  <si>
    <t>75 ml</t>
  </si>
  <si>
    <t>identer Markendrogerieartikel-Preisvergleich 2022</t>
  </si>
  <si>
    <t>HERSTELLER
Marke</t>
  </si>
  <si>
    <t>shop.mpreis.at</t>
  </si>
  <si>
    <t>Österreich 2022</t>
  </si>
  <si>
    <t>Deutschland 2022</t>
  </si>
  <si>
    <r>
      <rPr>
        <b/>
        <sz val="12"/>
        <color theme="1"/>
        <rFont val="Arial"/>
        <family val="2"/>
      </rPr>
      <t>250</t>
    </r>
    <r>
      <rPr>
        <sz val="12"/>
        <color theme="1"/>
        <rFont val="Arial"/>
        <family val="2"/>
      </rPr>
      <t>/300 ml</t>
    </r>
  </si>
  <si>
    <t>Hinweis: Bei den orange unterlegten Preisen handelt es 
sich um Aktionspreise.</t>
  </si>
  <si>
    <t>Durchschnitts-
preise</t>
  </si>
  <si>
    <t>Deo 0% Aluminium, 48h, versch. Sorten</t>
  </si>
  <si>
    <t>Duschgel versch. Sorten (z.B. Bali Kiss)</t>
  </si>
  <si>
    <t>Shampoo versch. Sorten (zB Coco Water)</t>
  </si>
  <si>
    <t>Shampoo versch. Sorten (z.B. Anti-Schuppen-Shampoo Classic Clean)</t>
  </si>
  <si>
    <t>Haarspray versch. Sorten (zB. Classic, Glanz, Fülle)</t>
  </si>
  <si>
    <t>Haarspray versch. Sorten (z.B. Volume Lift)</t>
  </si>
  <si>
    <t>Flüssigseife Hygiene Plus mit Pumpe, versch. Sorten (zB. Sensitive, Family)</t>
  </si>
  <si>
    <r>
      <t xml:space="preserve">Zahncreme Repair &amp; Protect, </t>
    </r>
    <r>
      <rPr>
        <sz val="12"/>
        <rFont val="Arial"/>
        <family val="2"/>
      </rPr>
      <t>Schachtel</t>
    </r>
  </si>
  <si>
    <t>Preis-differenz
AUT - 
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</si>
</sst>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&quot;€&quot;\ #,##0.00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10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/>
    <xf numFmtId="0" fontId="11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166" fontId="14" fillId="0" borderId="4" xfId="0" applyNumberFormat="1" applyFont="1" applyBorder="1" applyAlignment="1">
      <alignment horizontal="center" vertical="center"/>
    </xf>
    <xf numFmtId="166" fontId="14" fillId="0" borderId="5" xfId="0" applyNumberFormat="1" applyFont="1" applyBorder="1" applyAlignment="1">
      <alignment horizontal="center" vertical="center"/>
    </xf>
    <xf numFmtId="166" fontId="15" fillId="2" borderId="5" xfId="0" applyNumberFormat="1" applyFont="1" applyFill="1" applyBorder="1" applyAlignment="1">
      <alignment horizontal="center" vertical="center"/>
    </xf>
    <xf numFmtId="166" fontId="16" fillId="0" borderId="5" xfId="0" applyNumberFormat="1" applyFont="1" applyBorder="1" applyAlignment="1">
      <alignment horizontal="center" vertical="center"/>
    </xf>
    <xf numFmtId="166" fontId="17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1" fontId="13" fillId="0" borderId="6" xfId="0" applyNumberFormat="1" applyFont="1" applyBorder="1" applyAlignment="1">
      <alignment vertical="center"/>
    </xf>
    <xf numFmtId="166" fontId="18" fillId="2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/>
    </xf>
    <xf numFmtId="166" fontId="15" fillId="2" borderId="4" xfId="0" applyNumberFormat="1" applyFont="1" applyFill="1" applyBorder="1" applyAlignment="1">
      <alignment horizontal="center" vertical="center"/>
    </xf>
    <xf numFmtId="166" fontId="19" fillId="2" borderId="5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166" fontId="14" fillId="0" borderId="17" xfId="1" applyNumberFormat="1" applyFont="1" applyBorder="1" applyAlignment="1">
      <alignment horizontal="center" vertical="center"/>
    </xf>
    <xf numFmtId="166" fontId="14" fillId="0" borderId="18" xfId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6" fontId="15" fillId="2" borderId="13" xfId="0" applyNumberFormat="1" applyFont="1" applyFill="1" applyBorder="1" applyAlignment="1">
      <alignment horizontal="center" vertical="center"/>
    </xf>
    <xf numFmtId="166" fontId="14" fillId="0" borderId="13" xfId="0" applyNumberFormat="1" applyFont="1" applyBorder="1" applyAlignment="1">
      <alignment horizontal="center" vertical="center"/>
    </xf>
    <xf numFmtId="166" fontId="14" fillId="0" borderId="19" xfId="1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66" fontId="16" fillId="0" borderId="20" xfId="0" applyNumberFormat="1" applyFont="1" applyBorder="1" applyAlignment="1">
      <alignment horizontal="center" vertical="center"/>
    </xf>
    <xf numFmtId="166" fontId="14" fillId="0" borderId="21" xfId="1" applyNumberFormat="1" applyFont="1" applyBorder="1" applyAlignment="1">
      <alignment horizontal="center" vertical="center"/>
    </xf>
    <xf numFmtId="166" fontId="14" fillId="3" borderId="15" xfId="0" applyNumberFormat="1" applyFont="1" applyFill="1" applyBorder="1" applyAlignment="1">
      <alignment horizontal="center" vertical="center"/>
    </xf>
    <xf numFmtId="166" fontId="14" fillId="3" borderId="16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" fontId="20" fillId="0" borderId="26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18" fillId="2" borderId="13" xfId="0" applyNumberFormat="1" applyFont="1" applyFill="1" applyBorder="1" applyAlignment="1">
      <alignment horizontal="center" vertical="center"/>
    </xf>
    <xf numFmtId="10" fontId="14" fillId="0" borderId="30" xfId="0" applyNumberFormat="1" applyFont="1" applyFill="1" applyBorder="1" applyAlignment="1">
      <alignment horizontal="center" vertical="center"/>
    </xf>
    <xf numFmtId="10" fontId="14" fillId="0" borderId="31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/>
    </xf>
    <xf numFmtId="1" fontId="20" fillId="0" borderId="6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3" borderId="22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47625</xdr:colOff>
      <xdr:row>0</xdr:row>
      <xdr:rowOff>142874</xdr:rowOff>
    </xdr:from>
    <xdr:to>
      <xdr:col>20</xdr:col>
      <xdr:colOff>1090838</xdr:colOff>
      <xdr:row>7</xdr:row>
      <xdr:rowOff>177029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83C08AE-AE02-4D43-B4EE-9A1C22A88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09250" y="142874"/>
          <a:ext cx="3265713" cy="136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C1125-D338-49F0-9BE5-7A944651A751}">
  <sheetPr>
    <pageSetUpPr fitToPage="1"/>
  </sheetPr>
  <dimension ref="A8:U49"/>
  <sheetViews>
    <sheetView tabSelected="1" zoomScale="60" zoomScaleNormal="60" workbookViewId="0">
      <selection activeCell="U17" sqref="U17"/>
    </sheetView>
  </sheetViews>
  <sheetFormatPr baseColWidth="10" defaultRowHeight="15" x14ac:dyDescent="0.25"/>
  <cols>
    <col min="1" max="1" width="20.85546875" bestFit="1" customWidth="1"/>
    <col min="2" max="2" width="63.7109375" customWidth="1"/>
    <col min="3" max="3" width="12.7109375" bestFit="1" customWidth="1"/>
    <col min="4" max="21" width="16.7109375" style="11" customWidth="1"/>
  </cols>
  <sheetData>
    <row r="8" spans="1:21" ht="27" thickBot="1" x14ac:dyDescent="0.45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21" ht="15.75" thickBot="1" x14ac:dyDescent="0.3">
      <c r="A9" s="68" t="s">
        <v>59</v>
      </c>
      <c r="B9" s="69"/>
      <c r="C9" s="70"/>
      <c r="D9" s="74" t="s">
        <v>62</v>
      </c>
      <c r="E9" s="75"/>
      <c r="F9" s="75"/>
      <c r="G9" s="75"/>
      <c r="H9" s="75"/>
      <c r="I9" s="75"/>
      <c r="J9" s="75"/>
      <c r="K9" s="75"/>
      <c r="L9" s="76"/>
      <c r="M9" s="84" t="s">
        <v>63</v>
      </c>
      <c r="N9" s="85"/>
      <c r="O9" s="85"/>
      <c r="P9" s="85"/>
      <c r="Q9" s="85"/>
      <c r="R9" s="85"/>
      <c r="S9" s="85"/>
      <c r="T9" s="86"/>
      <c r="U9" s="80" t="s">
        <v>75</v>
      </c>
    </row>
    <row r="10" spans="1:21" ht="15.75" x14ac:dyDescent="0.25">
      <c r="A10" s="71"/>
      <c r="B10" s="72"/>
      <c r="C10" s="73"/>
      <c r="D10" s="52" t="s">
        <v>14</v>
      </c>
      <c r="E10" s="53" t="s">
        <v>12</v>
      </c>
      <c r="F10" s="53" t="s">
        <v>13</v>
      </c>
      <c r="G10" s="53" t="s">
        <v>29</v>
      </c>
      <c r="H10" s="53" t="s">
        <v>15</v>
      </c>
      <c r="I10" s="54" t="s">
        <v>46</v>
      </c>
      <c r="J10" s="77" t="s">
        <v>47</v>
      </c>
      <c r="K10" s="77" t="s">
        <v>48</v>
      </c>
      <c r="L10" s="79" t="s">
        <v>66</v>
      </c>
      <c r="M10" s="55" t="s">
        <v>12</v>
      </c>
      <c r="N10" s="56" t="s">
        <v>13</v>
      </c>
      <c r="O10" s="57" t="s">
        <v>16</v>
      </c>
      <c r="P10" s="57" t="s">
        <v>17</v>
      </c>
      <c r="Q10" s="58" t="s">
        <v>18</v>
      </c>
      <c r="R10" s="89" t="s">
        <v>47</v>
      </c>
      <c r="S10" s="89" t="s">
        <v>48</v>
      </c>
      <c r="T10" s="87" t="s">
        <v>66</v>
      </c>
      <c r="U10" s="81"/>
    </row>
    <row r="11" spans="1:21" x14ac:dyDescent="0.25">
      <c r="A11" s="71"/>
      <c r="B11" s="72"/>
      <c r="C11" s="73"/>
      <c r="D11" s="14" t="s">
        <v>33</v>
      </c>
      <c r="E11" s="15" t="s">
        <v>36</v>
      </c>
      <c r="F11" s="15" t="s">
        <v>42</v>
      </c>
      <c r="G11" s="15" t="s">
        <v>34</v>
      </c>
      <c r="H11" s="15" t="s">
        <v>35</v>
      </c>
      <c r="I11" s="42" t="s">
        <v>61</v>
      </c>
      <c r="J11" s="78"/>
      <c r="K11" s="78"/>
      <c r="L11" s="78"/>
      <c r="M11" s="47" t="s">
        <v>30</v>
      </c>
      <c r="N11" s="17" t="s">
        <v>31</v>
      </c>
      <c r="O11" s="18" t="s">
        <v>32</v>
      </c>
      <c r="P11" s="19" t="s">
        <v>38</v>
      </c>
      <c r="Q11" s="43" t="s">
        <v>37</v>
      </c>
      <c r="R11" s="78"/>
      <c r="S11" s="78"/>
      <c r="T11" s="88"/>
      <c r="U11" s="81"/>
    </row>
    <row r="12" spans="1:21" ht="33" customHeight="1" x14ac:dyDescent="0.25">
      <c r="A12" s="63" t="s">
        <v>60</v>
      </c>
      <c r="B12" s="64" t="s">
        <v>2</v>
      </c>
      <c r="C12" s="65" t="s">
        <v>1</v>
      </c>
      <c r="D12" s="16">
        <v>44851</v>
      </c>
      <c r="E12" s="17">
        <v>44851</v>
      </c>
      <c r="F12" s="17">
        <v>44852</v>
      </c>
      <c r="G12" s="17">
        <v>44852</v>
      </c>
      <c r="H12" s="17">
        <v>44852</v>
      </c>
      <c r="I12" s="43">
        <v>44854</v>
      </c>
      <c r="J12" s="78"/>
      <c r="K12" s="78"/>
      <c r="L12" s="78"/>
      <c r="M12" s="47">
        <v>44853</v>
      </c>
      <c r="N12" s="17">
        <v>44853</v>
      </c>
      <c r="O12" s="18">
        <v>44853</v>
      </c>
      <c r="P12" s="19">
        <v>44853</v>
      </c>
      <c r="Q12" s="43">
        <v>44851</v>
      </c>
      <c r="R12" s="78"/>
      <c r="S12" s="78"/>
      <c r="T12" s="77"/>
      <c r="U12" s="81"/>
    </row>
    <row r="13" spans="1:21" ht="33" customHeight="1" x14ac:dyDescent="0.25">
      <c r="A13" s="20" t="s">
        <v>9</v>
      </c>
      <c r="B13" s="21" t="s">
        <v>10</v>
      </c>
      <c r="C13" s="22" t="s">
        <v>49</v>
      </c>
      <c r="D13" s="23">
        <v>2.19</v>
      </c>
      <c r="E13" s="24">
        <v>1.95</v>
      </c>
      <c r="F13" s="24">
        <v>1.95</v>
      </c>
      <c r="G13" s="24">
        <v>2.4900000000000002</v>
      </c>
      <c r="H13" s="24">
        <v>2.4900000000000002</v>
      </c>
      <c r="I13" s="44">
        <v>2.4900000000000002</v>
      </c>
      <c r="J13" s="50">
        <f t="shared" ref="J13:J17" si="0">MIN(D13:I13)</f>
        <v>1.95</v>
      </c>
      <c r="K13" s="50">
        <f t="shared" ref="K13:K17" si="1">MAX(D13:I13)</f>
        <v>2.4900000000000002</v>
      </c>
      <c r="L13" s="50">
        <f t="shared" ref="L13:L27" si="2">AVERAGE(D13:I13)</f>
        <v>2.2600000000000002</v>
      </c>
      <c r="M13" s="48">
        <v>1.95</v>
      </c>
      <c r="N13" s="26">
        <v>1.95</v>
      </c>
      <c r="O13" s="27">
        <v>1.99</v>
      </c>
      <c r="P13" s="26">
        <v>2.4900000000000002</v>
      </c>
      <c r="Q13" s="59">
        <v>1.99</v>
      </c>
      <c r="R13" s="50">
        <f t="shared" ref="R13:R17" si="3">MIN(M13:Q13)</f>
        <v>1.95</v>
      </c>
      <c r="S13" s="50">
        <f t="shared" ref="S13:S17" si="4">MAX(M13:Q13)</f>
        <v>2.4900000000000002</v>
      </c>
      <c r="T13" s="50">
        <f t="shared" ref="T13:T27" si="5">AVERAGE(M13:Q13)</f>
        <v>2.0739999999999998</v>
      </c>
      <c r="U13" s="61">
        <f t="shared" ref="U13:U17" si="6">(K13-R13)/R13</f>
        <v>0.27692307692307705</v>
      </c>
    </row>
    <row r="14" spans="1:21" ht="33" customHeight="1" x14ac:dyDescent="0.25">
      <c r="A14" s="20" t="s">
        <v>9</v>
      </c>
      <c r="B14" s="28" t="s">
        <v>19</v>
      </c>
      <c r="C14" s="29" t="s">
        <v>50</v>
      </c>
      <c r="D14" s="23">
        <v>2.19</v>
      </c>
      <c r="E14" s="24">
        <v>2.15</v>
      </c>
      <c r="F14" s="24">
        <v>1.99</v>
      </c>
      <c r="G14" s="24">
        <v>1.99</v>
      </c>
      <c r="H14" s="24">
        <v>2.19</v>
      </c>
      <c r="I14" s="44">
        <v>2.15</v>
      </c>
      <c r="J14" s="50">
        <f t="shared" si="0"/>
        <v>1.99</v>
      </c>
      <c r="K14" s="50">
        <f t="shared" si="1"/>
        <v>2.19</v>
      </c>
      <c r="L14" s="50">
        <f t="shared" si="2"/>
        <v>2.11</v>
      </c>
      <c r="M14" s="48">
        <v>1.85</v>
      </c>
      <c r="N14" s="26">
        <v>1.85</v>
      </c>
      <c r="O14" s="24">
        <v>1.89</v>
      </c>
      <c r="P14" s="26">
        <v>2.29</v>
      </c>
      <c r="Q14" s="59">
        <v>1.89</v>
      </c>
      <c r="R14" s="50">
        <f t="shared" si="3"/>
        <v>1.85</v>
      </c>
      <c r="S14" s="50">
        <f t="shared" si="4"/>
        <v>2.29</v>
      </c>
      <c r="T14" s="50">
        <f t="shared" si="5"/>
        <v>1.954</v>
      </c>
      <c r="U14" s="61">
        <f t="shared" si="6"/>
        <v>0.18378378378378371</v>
      </c>
    </row>
    <row r="15" spans="1:21" ht="33" customHeight="1" x14ac:dyDescent="0.25">
      <c r="A15" s="20" t="s">
        <v>7</v>
      </c>
      <c r="B15" s="30" t="s">
        <v>67</v>
      </c>
      <c r="C15" s="31" t="s">
        <v>51</v>
      </c>
      <c r="D15" s="23">
        <v>1.89</v>
      </c>
      <c r="E15" s="24">
        <v>1.95</v>
      </c>
      <c r="F15" s="24">
        <v>1.95</v>
      </c>
      <c r="G15" s="24">
        <v>1.99</v>
      </c>
      <c r="H15" s="24">
        <v>2.19</v>
      </c>
      <c r="I15" s="45">
        <v>1.99</v>
      </c>
      <c r="J15" s="50">
        <f t="shared" si="0"/>
        <v>1.89</v>
      </c>
      <c r="K15" s="50">
        <f t="shared" si="1"/>
        <v>2.19</v>
      </c>
      <c r="L15" s="50">
        <f t="shared" si="2"/>
        <v>1.9933333333333334</v>
      </c>
      <c r="M15" s="48">
        <v>1.65</v>
      </c>
      <c r="N15" s="26">
        <v>1.1100000000000001</v>
      </c>
      <c r="O15" s="27">
        <v>1.65</v>
      </c>
      <c r="P15" s="26">
        <v>1.79</v>
      </c>
      <c r="Q15" s="59">
        <v>1.65</v>
      </c>
      <c r="R15" s="50">
        <f t="shared" si="3"/>
        <v>1.1100000000000001</v>
      </c>
      <c r="S15" s="50">
        <f t="shared" si="4"/>
        <v>1.79</v>
      </c>
      <c r="T15" s="50">
        <f t="shared" si="5"/>
        <v>1.5699999999999998</v>
      </c>
      <c r="U15" s="61">
        <f t="shared" si="6"/>
        <v>0.9729729729729728</v>
      </c>
    </row>
    <row r="16" spans="1:21" ht="33" customHeight="1" x14ac:dyDescent="0.25">
      <c r="A16" s="20" t="s">
        <v>7</v>
      </c>
      <c r="B16" s="21" t="s">
        <v>68</v>
      </c>
      <c r="C16" s="22" t="s">
        <v>52</v>
      </c>
      <c r="D16" s="23">
        <v>1.39</v>
      </c>
      <c r="E16" s="24">
        <v>1.35</v>
      </c>
      <c r="F16" s="24">
        <v>1.35</v>
      </c>
      <c r="G16" s="24">
        <v>1.49</v>
      </c>
      <c r="H16" s="24">
        <v>1.49</v>
      </c>
      <c r="I16" s="45">
        <v>1.49</v>
      </c>
      <c r="J16" s="50">
        <f t="shared" si="0"/>
        <v>1.35</v>
      </c>
      <c r="K16" s="50">
        <f t="shared" si="1"/>
        <v>1.49</v>
      </c>
      <c r="L16" s="50">
        <f t="shared" si="2"/>
        <v>1.4266666666666667</v>
      </c>
      <c r="M16" s="48">
        <v>1.45</v>
      </c>
      <c r="N16" s="26">
        <v>0.99</v>
      </c>
      <c r="O16" s="27">
        <v>1.45</v>
      </c>
      <c r="P16" s="26">
        <v>1.59</v>
      </c>
      <c r="Q16" s="60">
        <v>0.99</v>
      </c>
      <c r="R16" s="50">
        <f t="shared" si="3"/>
        <v>0.99</v>
      </c>
      <c r="S16" s="50">
        <f t="shared" si="4"/>
        <v>1.59</v>
      </c>
      <c r="T16" s="50">
        <f t="shared" si="5"/>
        <v>1.294</v>
      </c>
      <c r="U16" s="61">
        <f t="shared" si="6"/>
        <v>0.50505050505050508</v>
      </c>
    </row>
    <row r="17" spans="1:21" ht="33" customHeight="1" x14ac:dyDescent="0.25">
      <c r="A17" s="20" t="s">
        <v>39</v>
      </c>
      <c r="B17" s="33" t="s">
        <v>40</v>
      </c>
      <c r="C17" s="22" t="s">
        <v>52</v>
      </c>
      <c r="D17" s="23">
        <v>2.39</v>
      </c>
      <c r="E17" s="24">
        <v>2.35</v>
      </c>
      <c r="F17" s="24">
        <v>2.35</v>
      </c>
      <c r="G17" s="24">
        <v>2.4900000000000002</v>
      </c>
      <c r="H17" s="24">
        <v>3.99</v>
      </c>
      <c r="I17" s="44">
        <v>2.99</v>
      </c>
      <c r="J17" s="50">
        <f t="shared" si="0"/>
        <v>2.35</v>
      </c>
      <c r="K17" s="50">
        <f t="shared" si="1"/>
        <v>3.99</v>
      </c>
      <c r="L17" s="50">
        <f t="shared" si="2"/>
        <v>2.7600000000000002</v>
      </c>
      <c r="M17" s="48">
        <v>2.4500000000000002</v>
      </c>
      <c r="N17" s="26">
        <v>2.25</v>
      </c>
      <c r="O17" s="27">
        <v>2.4500000000000002</v>
      </c>
      <c r="P17" s="26">
        <v>2.4900000000000002</v>
      </c>
      <c r="Q17" s="59">
        <v>2.29</v>
      </c>
      <c r="R17" s="50">
        <f t="shared" si="3"/>
        <v>2.25</v>
      </c>
      <c r="S17" s="50">
        <f t="shared" si="4"/>
        <v>2.4900000000000002</v>
      </c>
      <c r="T17" s="50">
        <f t="shared" si="5"/>
        <v>2.3860000000000001</v>
      </c>
      <c r="U17" s="61">
        <f t="shared" si="6"/>
        <v>0.77333333333333343</v>
      </c>
    </row>
    <row r="18" spans="1:21" ht="33" customHeight="1" x14ac:dyDescent="0.25">
      <c r="A18" s="34" t="s">
        <v>5</v>
      </c>
      <c r="B18" s="21" t="s">
        <v>69</v>
      </c>
      <c r="C18" s="22" t="s">
        <v>64</v>
      </c>
      <c r="D18" s="23">
        <v>2.4500000000000002</v>
      </c>
      <c r="E18" s="24">
        <v>2.4500000000000002</v>
      </c>
      <c r="F18" s="24">
        <v>2.04</v>
      </c>
      <c r="G18" s="24">
        <v>2.4900000000000002</v>
      </c>
      <c r="H18" s="24">
        <v>2.79</v>
      </c>
      <c r="I18" s="44">
        <v>2.4900000000000002</v>
      </c>
      <c r="J18" s="50">
        <f t="shared" ref="J18:J31" si="7">MIN(D18:I18)</f>
        <v>2.04</v>
      </c>
      <c r="K18" s="50">
        <f t="shared" ref="K18:K31" si="8">MAX(D18:I18)</f>
        <v>2.79</v>
      </c>
      <c r="L18" s="50">
        <f t="shared" si="2"/>
        <v>2.4516666666666667</v>
      </c>
      <c r="M18" s="48">
        <v>2.46</v>
      </c>
      <c r="N18" s="26">
        <v>2.38</v>
      </c>
      <c r="O18" s="27">
        <v>2.89</v>
      </c>
      <c r="P18" s="26">
        <v>2.99</v>
      </c>
      <c r="Q18" s="59">
        <v>2.79</v>
      </c>
      <c r="R18" s="50">
        <f t="shared" ref="R18:R31" si="9">MIN(M18:Q18)</f>
        <v>2.38</v>
      </c>
      <c r="S18" s="50">
        <f t="shared" ref="S18:S31" si="10">MAX(M18:Q18)</f>
        <v>2.99</v>
      </c>
      <c r="T18" s="50">
        <f t="shared" si="5"/>
        <v>2.7020000000000004</v>
      </c>
      <c r="U18" s="61">
        <f t="shared" ref="U18:U33" si="11">(K18-R18)/R18</f>
        <v>0.17226890756302526</v>
      </c>
    </row>
    <row r="19" spans="1:21" ht="33" customHeight="1" x14ac:dyDescent="0.25">
      <c r="A19" s="20" t="s">
        <v>3</v>
      </c>
      <c r="B19" s="21" t="s">
        <v>21</v>
      </c>
      <c r="C19" s="31" t="s">
        <v>52</v>
      </c>
      <c r="D19" s="35">
        <v>2.99</v>
      </c>
      <c r="E19" s="24">
        <v>3.35</v>
      </c>
      <c r="F19" s="24">
        <v>3.02</v>
      </c>
      <c r="G19" s="24">
        <v>3.49</v>
      </c>
      <c r="H19" s="24">
        <v>3.69</v>
      </c>
      <c r="I19" s="44">
        <v>3.49</v>
      </c>
      <c r="J19" s="50">
        <f t="shared" si="7"/>
        <v>2.99</v>
      </c>
      <c r="K19" s="50">
        <f t="shared" si="8"/>
        <v>3.69</v>
      </c>
      <c r="L19" s="50">
        <f t="shared" si="2"/>
        <v>3.3383333333333334</v>
      </c>
      <c r="M19" s="48">
        <v>2.4500000000000002</v>
      </c>
      <c r="N19" s="26">
        <v>2.21</v>
      </c>
      <c r="O19" s="27">
        <v>2.2200000000000002</v>
      </c>
      <c r="P19" s="26">
        <v>2.79</v>
      </c>
      <c r="Q19" s="59">
        <v>2.4500000000000002</v>
      </c>
      <c r="R19" s="50">
        <f t="shared" si="9"/>
        <v>2.21</v>
      </c>
      <c r="S19" s="50">
        <f t="shared" si="10"/>
        <v>2.79</v>
      </c>
      <c r="T19" s="50">
        <f t="shared" si="5"/>
        <v>2.4240000000000004</v>
      </c>
      <c r="U19" s="61">
        <f t="shared" si="11"/>
        <v>0.66968325791855199</v>
      </c>
    </row>
    <row r="20" spans="1:21" ht="33" customHeight="1" x14ac:dyDescent="0.25">
      <c r="A20" s="20" t="s">
        <v>41</v>
      </c>
      <c r="B20" s="21" t="s">
        <v>70</v>
      </c>
      <c r="C20" s="22" t="s">
        <v>53</v>
      </c>
      <c r="D20" s="23">
        <v>4.6900000000000004</v>
      </c>
      <c r="E20" s="24">
        <v>4.6500000000000004</v>
      </c>
      <c r="F20" s="25">
        <v>3.69</v>
      </c>
      <c r="G20" s="24">
        <v>4.99</v>
      </c>
      <c r="H20" s="24">
        <v>4.99</v>
      </c>
      <c r="I20" s="44">
        <v>5.29</v>
      </c>
      <c r="J20" s="50">
        <f t="shared" si="7"/>
        <v>3.69</v>
      </c>
      <c r="K20" s="50">
        <f t="shared" si="8"/>
        <v>5.29</v>
      </c>
      <c r="L20" s="50">
        <f t="shared" si="2"/>
        <v>4.7166666666666659</v>
      </c>
      <c r="M20" s="48">
        <v>4.75</v>
      </c>
      <c r="N20" s="26">
        <v>3.49</v>
      </c>
      <c r="O20" s="27">
        <v>4.79</v>
      </c>
      <c r="P20" s="26">
        <v>4.29</v>
      </c>
      <c r="Q20" s="59">
        <v>4.75</v>
      </c>
      <c r="R20" s="50">
        <f t="shared" si="9"/>
        <v>3.49</v>
      </c>
      <c r="S20" s="50">
        <f t="shared" si="10"/>
        <v>4.79</v>
      </c>
      <c r="T20" s="50">
        <f t="shared" si="5"/>
        <v>4.4139999999999997</v>
      </c>
      <c r="U20" s="61">
        <f t="shared" si="11"/>
        <v>0.51575931232091687</v>
      </c>
    </row>
    <row r="21" spans="1:21" ht="33" customHeight="1" x14ac:dyDescent="0.25">
      <c r="A21" s="20" t="s">
        <v>6</v>
      </c>
      <c r="B21" s="21" t="s">
        <v>71</v>
      </c>
      <c r="C21" s="31" t="s">
        <v>52</v>
      </c>
      <c r="D21" s="23">
        <v>2.59</v>
      </c>
      <c r="E21" s="24">
        <v>2.4500000000000002</v>
      </c>
      <c r="F21" s="24">
        <v>2.4500000000000002</v>
      </c>
      <c r="G21" s="24">
        <v>2.99</v>
      </c>
      <c r="H21" s="24">
        <v>2.99</v>
      </c>
      <c r="I21" s="44">
        <v>2.99</v>
      </c>
      <c r="J21" s="50">
        <f t="shared" si="7"/>
        <v>2.4500000000000002</v>
      </c>
      <c r="K21" s="50">
        <f t="shared" si="8"/>
        <v>2.99</v>
      </c>
      <c r="L21" s="50">
        <f t="shared" si="2"/>
        <v>2.7433333333333336</v>
      </c>
      <c r="M21" s="48">
        <v>2.95</v>
      </c>
      <c r="N21" s="26">
        <v>2.95</v>
      </c>
      <c r="O21" s="27">
        <v>2.4900000000000002</v>
      </c>
      <c r="P21" s="36">
        <v>2.2999999999999998</v>
      </c>
      <c r="Q21" s="59">
        <v>2.95</v>
      </c>
      <c r="R21" s="50">
        <f t="shared" si="9"/>
        <v>2.2999999999999998</v>
      </c>
      <c r="S21" s="50">
        <f t="shared" si="10"/>
        <v>2.95</v>
      </c>
      <c r="T21" s="50">
        <f t="shared" si="5"/>
        <v>2.7280000000000002</v>
      </c>
      <c r="U21" s="61">
        <f t="shared" si="11"/>
        <v>0.30000000000000021</v>
      </c>
    </row>
    <row r="22" spans="1:21" ht="33" customHeight="1" x14ac:dyDescent="0.25">
      <c r="A22" s="20" t="s">
        <v>20</v>
      </c>
      <c r="B22" s="30" t="s">
        <v>72</v>
      </c>
      <c r="C22" s="31" t="s">
        <v>54</v>
      </c>
      <c r="D22" s="23">
        <v>3.99</v>
      </c>
      <c r="E22" s="24">
        <v>4.45</v>
      </c>
      <c r="F22" s="24">
        <v>4.45</v>
      </c>
      <c r="G22" s="24">
        <v>4.79</v>
      </c>
      <c r="H22" s="24">
        <v>4.99</v>
      </c>
      <c r="I22" s="44">
        <v>4.45</v>
      </c>
      <c r="J22" s="50">
        <f t="shared" si="7"/>
        <v>3.99</v>
      </c>
      <c r="K22" s="50">
        <f t="shared" si="8"/>
        <v>4.99</v>
      </c>
      <c r="L22" s="50">
        <f t="shared" si="2"/>
        <v>4.5200000000000005</v>
      </c>
      <c r="M22" s="48">
        <v>3.95</v>
      </c>
      <c r="N22" s="26">
        <v>3.95</v>
      </c>
      <c r="O22" s="27">
        <v>3.99</v>
      </c>
      <c r="P22" s="26">
        <v>4.29</v>
      </c>
      <c r="Q22" s="59">
        <v>3.99</v>
      </c>
      <c r="R22" s="50">
        <f t="shared" si="9"/>
        <v>3.95</v>
      </c>
      <c r="S22" s="50">
        <f t="shared" si="10"/>
        <v>4.29</v>
      </c>
      <c r="T22" s="50">
        <f t="shared" si="5"/>
        <v>4.0340000000000007</v>
      </c>
      <c r="U22" s="61">
        <f t="shared" si="11"/>
        <v>0.26329113924050634</v>
      </c>
    </row>
    <row r="23" spans="1:21" ht="33" customHeight="1" x14ac:dyDescent="0.25">
      <c r="A23" s="20" t="s">
        <v>22</v>
      </c>
      <c r="B23" s="37" t="s">
        <v>23</v>
      </c>
      <c r="C23" s="31" t="s">
        <v>55</v>
      </c>
      <c r="D23" s="23">
        <v>4.6900000000000004</v>
      </c>
      <c r="E23" s="24">
        <v>4.6500000000000004</v>
      </c>
      <c r="F23" s="24">
        <v>3.75</v>
      </c>
      <c r="G23" s="24">
        <v>4.79</v>
      </c>
      <c r="H23" s="24">
        <v>4.79</v>
      </c>
      <c r="I23" s="45">
        <v>6.99</v>
      </c>
      <c r="J23" s="50">
        <f t="shared" si="7"/>
        <v>3.75</v>
      </c>
      <c r="K23" s="50">
        <f t="shared" si="8"/>
        <v>6.99</v>
      </c>
      <c r="L23" s="50">
        <f t="shared" si="2"/>
        <v>4.9433333333333325</v>
      </c>
      <c r="M23" s="48">
        <v>3.75</v>
      </c>
      <c r="N23" s="26">
        <v>3.75</v>
      </c>
      <c r="O23" s="32">
        <v>3.19</v>
      </c>
      <c r="P23" s="26">
        <v>4.29</v>
      </c>
      <c r="Q23" s="59">
        <v>3.15</v>
      </c>
      <c r="R23" s="50">
        <f t="shared" si="9"/>
        <v>3.15</v>
      </c>
      <c r="S23" s="50">
        <f t="shared" si="10"/>
        <v>4.29</v>
      </c>
      <c r="T23" s="50">
        <f t="shared" si="5"/>
        <v>3.6259999999999999</v>
      </c>
      <c r="U23" s="61">
        <f t="shared" si="11"/>
        <v>1.2190476190476192</v>
      </c>
    </row>
    <row r="24" spans="1:21" ht="33" customHeight="1" x14ac:dyDescent="0.25">
      <c r="A24" s="20" t="s">
        <v>22</v>
      </c>
      <c r="B24" s="37" t="s">
        <v>24</v>
      </c>
      <c r="C24" s="31" t="s">
        <v>56</v>
      </c>
      <c r="D24" s="23">
        <v>3.39</v>
      </c>
      <c r="E24" s="24">
        <v>3.35</v>
      </c>
      <c r="F24" s="24">
        <v>3.25</v>
      </c>
      <c r="G24" s="24">
        <v>4.1900000000000004</v>
      </c>
      <c r="H24" s="24">
        <v>4.1900000000000004</v>
      </c>
      <c r="I24" s="45">
        <v>3.99</v>
      </c>
      <c r="J24" s="50">
        <f t="shared" si="7"/>
        <v>3.25</v>
      </c>
      <c r="K24" s="50">
        <f t="shared" si="8"/>
        <v>4.1900000000000004</v>
      </c>
      <c r="L24" s="50">
        <f t="shared" si="2"/>
        <v>3.7266666666666666</v>
      </c>
      <c r="M24" s="48">
        <v>2.25</v>
      </c>
      <c r="N24" s="26">
        <v>2.25</v>
      </c>
      <c r="O24" s="32">
        <v>1.99</v>
      </c>
      <c r="P24" s="26">
        <v>2.79</v>
      </c>
      <c r="Q24" s="60">
        <v>1.79</v>
      </c>
      <c r="R24" s="50">
        <f t="shared" si="9"/>
        <v>1.79</v>
      </c>
      <c r="S24" s="50">
        <f t="shared" si="10"/>
        <v>2.79</v>
      </c>
      <c r="T24" s="50">
        <f t="shared" si="5"/>
        <v>2.214</v>
      </c>
      <c r="U24" s="61">
        <f t="shared" si="11"/>
        <v>1.3407821229050281</v>
      </c>
    </row>
    <row r="25" spans="1:21" ht="33" customHeight="1" x14ac:dyDescent="0.25">
      <c r="A25" s="20" t="s">
        <v>22</v>
      </c>
      <c r="B25" s="21" t="s">
        <v>27</v>
      </c>
      <c r="C25" s="31" t="s">
        <v>57</v>
      </c>
      <c r="D25" s="23">
        <v>1.89</v>
      </c>
      <c r="E25" s="24">
        <v>1.75</v>
      </c>
      <c r="F25" s="24">
        <v>1.75</v>
      </c>
      <c r="G25" s="24">
        <v>1.69</v>
      </c>
      <c r="H25" s="24">
        <v>1.79</v>
      </c>
      <c r="I25" s="44">
        <v>1.75</v>
      </c>
      <c r="J25" s="50">
        <f t="shared" si="7"/>
        <v>1.69</v>
      </c>
      <c r="K25" s="50">
        <f t="shared" si="8"/>
        <v>1.89</v>
      </c>
      <c r="L25" s="50">
        <f t="shared" si="2"/>
        <v>1.7700000000000002</v>
      </c>
      <c r="M25" s="48">
        <v>1.75</v>
      </c>
      <c r="N25" s="26">
        <v>1.75</v>
      </c>
      <c r="O25" s="32">
        <v>1.43</v>
      </c>
      <c r="P25" s="26">
        <v>1.89</v>
      </c>
      <c r="Q25" s="59">
        <v>1.69</v>
      </c>
      <c r="R25" s="50">
        <f t="shared" si="9"/>
        <v>1.43</v>
      </c>
      <c r="S25" s="50">
        <f t="shared" si="10"/>
        <v>1.89</v>
      </c>
      <c r="T25" s="50">
        <f t="shared" si="5"/>
        <v>1.702</v>
      </c>
      <c r="U25" s="61">
        <f t="shared" si="11"/>
        <v>0.32167832167832167</v>
      </c>
    </row>
    <row r="26" spans="1:21" ht="33" customHeight="1" x14ac:dyDescent="0.25">
      <c r="A26" s="20" t="s">
        <v>4</v>
      </c>
      <c r="B26" s="21" t="s">
        <v>73</v>
      </c>
      <c r="C26" s="31" t="s">
        <v>53</v>
      </c>
      <c r="D26" s="23">
        <v>1.99</v>
      </c>
      <c r="E26" s="24">
        <v>1.85</v>
      </c>
      <c r="F26" s="24">
        <v>1.65</v>
      </c>
      <c r="G26" s="24">
        <v>3.19</v>
      </c>
      <c r="H26" s="24">
        <v>3.19</v>
      </c>
      <c r="I26" s="44">
        <v>1.85</v>
      </c>
      <c r="J26" s="50">
        <f t="shared" si="7"/>
        <v>1.65</v>
      </c>
      <c r="K26" s="50">
        <f t="shared" si="8"/>
        <v>3.19</v>
      </c>
      <c r="L26" s="50">
        <f t="shared" si="2"/>
        <v>2.2866666666666666</v>
      </c>
      <c r="M26" s="48">
        <v>1.35</v>
      </c>
      <c r="N26" s="26">
        <v>1.35</v>
      </c>
      <c r="O26" s="27">
        <v>1.39</v>
      </c>
      <c r="P26" s="26">
        <v>1.49</v>
      </c>
      <c r="Q26" s="59">
        <v>1.39</v>
      </c>
      <c r="R26" s="50">
        <f t="shared" si="9"/>
        <v>1.35</v>
      </c>
      <c r="S26" s="50">
        <f t="shared" si="10"/>
        <v>1.49</v>
      </c>
      <c r="T26" s="50">
        <f t="shared" si="5"/>
        <v>1.3939999999999999</v>
      </c>
      <c r="U26" s="61">
        <f t="shared" si="11"/>
        <v>1.3629629629629627</v>
      </c>
    </row>
    <row r="27" spans="1:21" ht="33" customHeight="1" x14ac:dyDescent="0.25">
      <c r="A27" s="20" t="s">
        <v>9</v>
      </c>
      <c r="B27" s="21" t="s">
        <v>28</v>
      </c>
      <c r="C27" s="31" t="s">
        <v>50</v>
      </c>
      <c r="D27" s="23">
        <v>2.99</v>
      </c>
      <c r="E27" s="24">
        <v>2.75</v>
      </c>
      <c r="F27" s="24">
        <v>2.5499999999999998</v>
      </c>
      <c r="G27" s="24">
        <v>2.79</v>
      </c>
      <c r="H27" s="24">
        <v>2.89</v>
      </c>
      <c r="I27" s="45">
        <v>2.99</v>
      </c>
      <c r="J27" s="50">
        <f t="shared" si="7"/>
        <v>2.5499999999999998</v>
      </c>
      <c r="K27" s="50">
        <f t="shared" si="8"/>
        <v>2.99</v>
      </c>
      <c r="L27" s="50">
        <f t="shared" si="2"/>
        <v>2.8266666666666667</v>
      </c>
      <c r="M27" s="48">
        <v>2.4500000000000002</v>
      </c>
      <c r="N27" s="26">
        <v>2.4500000000000002</v>
      </c>
      <c r="O27" s="27">
        <v>2.4900000000000002</v>
      </c>
      <c r="P27" s="26">
        <v>2.79</v>
      </c>
      <c r="Q27" s="59">
        <v>2.4900000000000002</v>
      </c>
      <c r="R27" s="50">
        <f t="shared" si="9"/>
        <v>2.4500000000000002</v>
      </c>
      <c r="S27" s="50">
        <f t="shared" si="10"/>
        <v>2.79</v>
      </c>
      <c r="T27" s="50">
        <f t="shared" si="5"/>
        <v>2.5339999999999998</v>
      </c>
      <c r="U27" s="61">
        <f t="shared" si="11"/>
        <v>0.22040816326530613</v>
      </c>
    </row>
    <row r="28" spans="1:21" ht="33" customHeight="1" x14ac:dyDescent="0.25">
      <c r="A28" s="38" t="s">
        <v>11</v>
      </c>
      <c r="B28" s="21" t="s">
        <v>74</v>
      </c>
      <c r="C28" s="22" t="s">
        <v>58</v>
      </c>
      <c r="D28" s="23">
        <v>6.99</v>
      </c>
      <c r="E28" s="24">
        <v>5.95</v>
      </c>
      <c r="F28" s="24">
        <v>5.95</v>
      </c>
      <c r="G28" s="24">
        <v>5.99</v>
      </c>
      <c r="H28" s="24">
        <v>6.19</v>
      </c>
      <c r="I28" s="44">
        <v>5.99</v>
      </c>
      <c r="J28" s="50">
        <f t="shared" si="7"/>
        <v>5.95</v>
      </c>
      <c r="K28" s="50">
        <f t="shared" si="8"/>
        <v>6.99</v>
      </c>
      <c r="L28" s="50">
        <f t="shared" ref="L28:L33" si="12">AVERAGE(D28:I28)</f>
        <v>6.1766666666666667</v>
      </c>
      <c r="M28" s="48">
        <v>5.45</v>
      </c>
      <c r="N28" s="26">
        <v>5.45</v>
      </c>
      <c r="O28" s="27">
        <v>5.49</v>
      </c>
      <c r="P28" s="26">
        <v>5.99</v>
      </c>
      <c r="Q28" s="59">
        <v>5.49</v>
      </c>
      <c r="R28" s="50">
        <f t="shared" si="9"/>
        <v>5.45</v>
      </c>
      <c r="S28" s="50">
        <f t="shared" si="10"/>
        <v>5.99</v>
      </c>
      <c r="T28" s="50">
        <f t="shared" ref="T28:T33" si="13">AVERAGE(M28:Q28)</f>
        <v>5.5740000000000007</v>
      </c>
      <c r="U28" s="61">
        <f t="shared" si="11"/>
        <v>0.28256880733944956</v>
      </c>
    </row>
    <row r="29" spans="1:21" ht="33" customHeight="1" x14ac:dyDescent="0.25">
      <c r="A29" s="38" t="s">
        <v>8</v>
      </c>
      <c r="B29" s="21" t="s">
        <v>44</v>
      </c>
      <c r="C29" s="22" t="s">
        <v>58</v>
      </c>
      <c r="D29" s="23">
        <v>3.69</v>
      </c>
      <c r="E29" s="24">
        <v>3.2</v>
      </c>
      <c r="F29" s="24">
        <v>3.45</v>
      </c>
      <c r="G29" s="24">
        <v>3.59</v>
      </c>
      <c r="H29" s="24">
        <v>3.59</v>
      </c>
      <c r="I29" s="45">
        <v>3.19</v>
      </c>
      <c r="J29" s="50">
        <f t="shared" si="7"/>
        <v>3.19</v>
      </c>
      <c r="K29" s="50">
        <f t="shared" si="8"/>
        <v>3.69</v>
      </c>
      <c r="L29" s="50">
        <f t="shared" si="12"/>
        <v>3.4516666666666667</v>
      </c>
      <c r="M29" s="48">
        <v>3.45</v>
      </c>
      <c r="N29" s="26">
        <v>3.45</v>
      </c>
      <c r="O29" s="27">
        <v>3.49</v>
      </c>
      <c r="P29" s="26">
        <v>3.79</v>
      </c>
      <c r="Q29" s="59">
        <v>3.49</v>
      </c>
      <c r="R29" s="50">
        <f t="shared" si="9"/>
        <v>3.45</v>
      </c>
      <c r="S29" s="50">
        <f t="shared" si="10"/>
        <v>3.79</v>
      </c>
      <c r="T29" s="50">
        <f t="shared" si="13"/>
        <v>3.5340000000000003</v>
      </c>
      <c r="U29" s="61">
        <f t="shared" si="11"/>
        <v>6.9565217391304279E-2</v>
      </c>
    </row>
    <row r="30" spans="1:21" ht="33" customHeight="1" x14ac:dyDescent="0.25">
      <c r="A30" s="38" t="s">
        <v>25</v>
      </c>
      <c r="B30" s="21" t="s">
        <v>43</v>
      </c>
      <c r="C30" s="22" t="s">
        <v>58</v>
      </c>
      <c r="D30" s="23">
        <v>2.99</v>
      </c>
      <c r="E30" s="24">
        <v>2.65</v>
      </c>
      <c r="F30" s="24">
        <v>2.69</v>
      </c>
      <c r="G30" s="24">
        <v>2.69</v>
      </c>
      <c r="H30" s="24">
        <v>2.99</v>
      </c>
      <c r="I30" s="45">
        <v>2.69</v>
      </c>
      <c r="J30" s="50">
        <f t="shared" si="7"/>
        <v>2.65</v>
      </c>
      <c r="K30" s="50">
        <f t="shared" si="8"/>
        <v>2.99</v>
      </c>
      <c r="L30" s="50">
        <f t="shared" si="12"/>
        <v>2.7833333333333332</v>
      </c>
      <c r="M30" s="48">
        <v>3.45</v>
      </c>
      <c r="N30" s="26">
        <v>3.45</v>
      </c>
      <c r="O30" s="27">
        <v>3.49</v>
      </c>
      <c r="P30" s="26">
        <v>3.79</v>
      </c>
      <c r="Q30" s="59">
        <v>3.49</v>
      </c>
      <c r="R30" s="50">
        <f t="shared" si="9"/>
        <v>3.45</v>
      </c>
      <c r="S30" s="50">
        <f t="shared" si="10"/>
        <v>3.79</v>
      </c>
      <c r="T30" s="50">
        <f t="shared" si="13"/>
        <v>3.5340000000000003</v>
      </c>
      <c r="U30" s="61">
        <f t="shared" si="11"/>
        <v>-0.1333333333333333</v>
      </c>
    </row>
    <row r="31" spans="1:21" ht="33" customHeight="1" x14ac:dyDescent="0.25">
      <c r="A31" s="20" t="s">
        <v>8</v>
      </c>
      <c r="B31" s="21" t="s">
        <v>26</v>
      </c>
      <c r="C31" s="22" t="s">
        <v>54</v>
      </c>
      <c r="D31" s="23">
        <v>5.99</v>
      </c>
      <c r="E31" s="24">
        <v>5.45</v>
      </c>
      <c r="F31" s="24">
        <v>5.45</v>
      </c>
      <c r="G31" s="24">
        <v>6.79</v>
      </c>
      <c r="H31" s="24">
        <v>6.79</v>
      </c>
      <c r="I31" s="44">
        <v>5.49</v>
      </c>
      <c r="J31" s="50">
        <f t="shared" si="7"/>
        <v>5.45</v>
      </c>
      <c r="K31" s="50">
        <f t="shared" si="8"/>
        <v>6.79</v>
      </c>
      <c r="L31" s="50">
        <f t="shared" si="12"/>
        <v>5.9933333333333332</v>
      </c>
      <c r="M31" s="48">
        <v>5.95</v>
      </c>
      <c r="N31" s="26">
        <v>5.95</v>
      </c>
      <c r="O31" s="27">
        <v>5.79</v>
      </c>
      <c r="P31" s="26">
        <v>6.49</v>
      </c>
      <c r="Q31" s="59">
        <v>5.99</v>
      </c>
      <c r="R31" s="50">
        <f t="shared" si="9"/>
        <v>5.79</v>
      </c>
      <c r="S31" s="50">
        <f t="shared" si="10"/>
        <v>6.49</v>
      </c>
      <c r="T31" s="50">
        <f t="shared" si="13"/>
        <v>6.0340000000000007</v>
      </c>
      <c r="U31" s="61">
        <f t="shared" si="11"/>
        <v>0.17271157167530224</v>
      </c>
    </row>
    <row r="32" spans="1:21" ht="33" customHeight="1" thickBot="1" x14ac:dyDescent="0.3">
      <c r="A32" s="20" t="s">
        <v>3</v>
      </c>
      <c r="B32" s="21" t="s">
        <v>45</v>
      </c>
      <c r="C32" s="22" t="s">
        <v>52</v>
      </c>
      <c r="D32" s="35">
        <v>2.99</v>
      </c>
      <c r="E32" s="24">
        <v>3.35</v>
      </c>
      <c r="F32" s="24">
        <v>3.02</v>
      </c>
      <c r="G32" s="24">
        <v>3.49</v>
      </c>
      <c r="H32" s="24">
        <v>3.69</v>
      </c>
      <c r="I32" s="44">
        <v>3.49</v>
      </c>
      <c r="J32" s="50">
        <f t="shared" ref="J32:J33" si="14">MIN(D32:I32)</f>
        <v>2.99</v>
      </c>
      <c r="K32" s="50">
        <f t="shared" ref="K32:K33" si="15">MAX(D32:I32)</f>
        <v>3.69</v>
      </c>
      <c r="L32" s="50">
        <f t="shared" si="12"/>
        <v>3.3383333333333334</v>
      </c>
      <c r="M32" s="48">
        <v>2.4500000000000002</v>
      </c>
      <c r="N32" s="26">
        <v>2.21</v>
      </c>
      <c r="O32" s="27">
        <v>2.2200000000000002</v>
      </c>
      <c r="P32" s="26">
        <v>2.79</v>
      </c>
      <c r="Q32" s="59">
        <v>2.4500000000000002</v>
      </c>
      <c r="R32" s="50">
        <f t="shared" ref="R32:R33" si="16">MIN(M32:Q32)</f>
        <v>2.21</v>
      </c>
      <c r="S32" s="50">
        <f t="shared" ref="S32:S33" si="17">MAX(M32:Q32)</f>
        <v>2.79</v>
      </c>
      <c r="T32" s="50">
        <f t="shared" si="13"/>
        <v>2.4240000000000004</v>
      </c>
      <c r="U32" s="61">
        <f t="shared" si="11"/>
        <v>0.66968325791855199</v>
      </c>
    </row>
    <row r="33" spans="1:21" ht="33" customHeight="1" thickBot="1" x14ac:dyDescent="0.3">
      <c r="A33" s="39" t="s">
        <v>0</v>
      </c>
      <c r="B33" s="82" t="s">
        <v>65</v>
      </c>
      <c r="C33" s="83"/>
      <c r="D33" s="40">
        <f t="shared" ref="D33:I33" si="18">SUM(D13:D32)</f>
        <v>64.36</v>
      </c>
      <c r="E33" s="41">
        <f t="shared" si="18"/>
        <v>62.050000000000011</v>
      </c>
      <c r="F33" s="41">
        <f t="shared" si="18"/>
        <v>58.75</v>
      </c>
      <c r="G33" s="41">
        <f t="shared" si="18"/>
        <v>68.399999999999991</v>
      </c>
      <c r="H33" s="41">
        <f t="shared" si="18"/>
        <v>71.899999999999991</v>
      </c>
      <c r="I33" s="46">
        <f t="shared" si="18"/>
        <v>68.239999999999995</v>
      </c>
      <c r="J33" s="51">
        <f t="shared" si="14"/>
        <v>58.75</v>
      </c>
      <c r="K33" s="51">
        <f t="shared" si="15"/>
        <v>71.899999999999991</v>
      </c>
      <c r="L33" s="51">
        <f t="shared" si="12"/>
        <v>65.61666666666666</v>
      </c>
      <c r="M33" s="49">
        <f>SUM(M13:M32)</f>
        <v>58.210000000000015</v>
      </c>
      <c r="N33" s="41">
        <f>SUM(N13:N32)</f>
        <v>55.190000000000019</v>
      </c>
      <c r="O33" s="41">
        <f>SUM(O13:O32)</f>
        <v>56.780000000000008</v>
      </c>
      <c r="P33" s="41">
        <f>SUM(P13:P32)</f>
        <v>63.410000000000004</v>
      </c>
      <c r="Q33" s="46">
        <f>SUM(Q13:Q32)</f>
        <v>57.160000000000004</v>
      </c>
      <c r="R33" s="51">
        <f t="shared" si="16"/>
        <v>55.190000000000019</v>
      </c>
      <c r="S33" s="51">
        <f t="shared" si="17"/>
        <v>63.410000000000004</v>
      </c>
      <c r="T33" s="51">
        <f t="shared" si="13"/>
        <v>58.150000000000013</v>
      </c>
      <c r="U33" s="62">
        <f t="shared" si="11"/>
        <v>0.30277224134806968</v>
      </c>
    </row>
    <row r="34" spans="1:21" x14ac:dyDescent="0.25">
      <c r="A34" s="6"/>
      <c r="B34" s="1"/>
      <c r="C34" s="2"/>
      <c r="D34" s="10"/>
      <c r="E34" s="7"/>
      <c r="F34" s="7"/>
      <c r="G34" s="7"/>
      <c r="H34" s="7"/>
      <c r="I34" s="7"/>
      <c r="J34" s="7"/>
      <c r="K34" s="7"/>
      <c r="L34" s="7"/>
      <c r="M34" s="9"/>
      <c r="N34" s="9"/>
      <c r="O34" s="9"/>
      <c r="P34" s="9"/>
      <c r="Q34" s="9"/>
      <c r="R34" s="7"/>
      <c r="S34" s="7"/>
      <c r="T34" s="7"/>
      <c r="U34" s="12"/>
    </row>
    <row r="35" spans="1:21" x14ac:dyDescent="0.25">
      <c r="A35" s="67"/>
      <c r="B35" s="67"/>
      <c r="C35" s="67"/>
      <c r="D35" s="67"/>
      <c r="E35" s="67"/>
      <c r="F35" s="67"/>
      <c r="G35" s="7"/>
      <c r="H35" s="7"/>
      <c r="I35" s="7"/>
      <c r="J35" s="7"/>
      <c r="K35" s="7"/>
      <c r="L35" s="7"/>
      <c r="M35" s="9"/>
      <c r="N35" s="9"/>
      <c r="O35" s="9"/>
      <c r="P35" s="9"/>
      <c r="Q35" s="9"/>
      <c r="R35" s="7"/>
      <c r="S35" s="7"/>
      <c r="T35" s="7"/>
      <c r="U35" s="12"/>
    </row>
    <row r="36" spans="1:21" x14ac:dyDescent="0.25">
      <c r="A36" s="5"/>
      <c r="B36" s="1"/>
      <c r="C36" s="8"/>
      <c r="D36" s="10"/>
      <c r="E36" s="7"/>
      <c r="F36" s="7"/>
      <c r="G36" s="7"/>
      <c r="H36" s="7"/>
      <c r="I36" s="7"/>
      <c r="J36" s="7"/>
      <c r="K36" s="7"/>
      <c r="L36" s="7"/>
      <c r="M36" s="9"/>
      <c r="N36" s="9"/>
      <c r="O36" s="9"/>
      <c r="P36" s="9"/>
      <c r="Q36" s="9"/>
      <c r="R36" s="7"/>
      <c r="S36" s="7"/>
      <c r="T36" s="7"/>
      <c r="U36" s="12"/>
    </row>
    <row r="37" spans="1:21" x14ac:dyDescent="0.25">
      <c r="A37" s="6"/>
      <c r="B37" s="1"/>
      <c r="C37" s="8"/>
      <c r="D37" s="10"/>
      <c r="E37" s="7"/>
      <c r="F37" s="7"/>
      <c r="G37" s="7"/>
      <c r="H37" s="7"/>
      <c r="I37" s="7"/>
      <c r="J37" s="7"/>
      <c r="K37" s="7"/>
      <c r="L37" s="7"/>
      <c r="M37" s="9"/>
      <c r="N37" s="9"/>
      <c r="O37" s="9"/>
      <c r="P37" s="9"/>
      <c r="Q37" s="9"/>
      <c r="R37" s="7"/>
      <c r="S37" s="7"/>
      <c r="T37" s="7"/>
      <c r="U37" s="12"/>
    </row>
    <row r="38" spans="1:21" x14ac:dyDescent="0.25">
      <c r="A38" s="4"/>
      <c r="B38" s="1"/>
      <c r="C38" s="2"/>
      <c r="D38" s="10"/>
      <c r="E38" s="7"/>
      <c r="F38" s="7"/>
      <c r="G38" s="7"/>
      <c r="H38" s="7"/>
      <c r="I38" s="7"/>
      <c r="J38" s="7"/>
      <c r="K38" s="7"/>
      <c r="L38" s="7"/>
      <c r="M38" s="9"/>
      <c r="N38" s="9"/>
      <c r="O38" s="9"/>
      <c r="P38" s="9"/>
      <c r="Q38" s="9"/>
      <c r="R38" s="7"/>
      <c r="S38" s="7"/>
      <c r="T38" s="7"/>
      <c r="U38" s="12"/>
    </row>
    <row r="39" spans="1:21" x14ac:dyDescent="0.25">
      <c r="A39" s="5"/>
      <c r="B39" s="1"/>
      <c r="C39" s="2"/>
      <c r="D39" s="10"/>
      <c r="E39" s="7"/>
      <c r="F39" s="7"/>
      <c r="G39" s="7"/>
      <c r="H39" s="7"/>
      <c r="I39" s="7"/>
      <c r="J39" s="7"/>
      <c r="K39" s="7"/>
      <c r="L39" s="7"/>
      <c r="M39" s="9"/>
      <c r="N39" s="9"/>
      <c r="O39" s="9"/>
      <c r="P39" s="13"/>
      <c r="Q39" s="9"/>
      <c r="R39" s="7"/>
      <c r="S39" s="7"/>
      <c r="T39" s="7"/>
      <c r="U39" s="12"/>
    </row>
    <row r="40" spans="1:21" x14ac:dyDescent="0.25">
      <c r="A40" s="3"/>
      <c r="B40" s="3"/>
      <c r="C40" s="2"/>
      <c r="D40" s="10"/>
      <c r="E40" s="7"/>
      <c r="F40" s="7"/>
      <c r="G40" s="7"/>
      <c r="H40" s="7"/>
      <c r="I40" s="7"/>
      <c r="J40" s="7"/>
      <c r="K40" s="7"/>
      <c r="L40" s="7"/>
      <c r="M40" s="13"/>
      <c r="N40" s="13"/>
      <c r="O40" s="13"/>
      <c r="P40" s="13"/>
      <c r="Q40" s="13"/>
      <c r="R40" s="7"/>
      <c r="S40" s="7"/>
      <c r="T40" s="7"/>
    </row>
    <row r="41" spans="1:21" x14ac:dyDescent="0.25">
      <c r="A41" s="4"/>
      <c r="B41" s="1"/>
      <c r="C41" s="2"/>
      <c r="D41" s="10"/>
      <c r="E41" s="7"/>
      <c r="F41" s="7"/>
      <c r="G41" s="7"/>
      <c r="H41" s="7"/>
      <c r="I41" s="7"/>
      <c r="J41" s="7"/>
      <c r="K41" s="7"/>
      <c r="L41" s="7"/>
      <c r="M41" s="13"/>
      <c r="N41" s="13"/>
      <c r="O41" s="13"/>
      <c r="P41" s="13"/>
      <c r="Q41" s="13"/>
      <c r="R41" s="7"/>
      <c r="S41" s="7"/>
      <c r="T41" s="7"/>
    </row>
    <row r="42" spans="1:21" x14ac:dyDescent="0.25">
      <c r="A42" s="1"/>
      <c r="B42" s="1"/>
      <c r="C42" s="2"/>
      <c r="D42" s="10"/>
      <c r="E42" s="7"/>
      <c r="F42" s="7"/>
      <c r="G42" s="7"/>
      <c r="H42" s="7"/>
      <c r="I42" s="7"/>
      <c r="J42" s="7"/>
      <c r="K42" s="7"/>
      <c r="L42" s="7"/>
      <c r="M42" s="13"/>
      <c r="N42" s="13"/>
      <c r="O42" s="13"/>
      <c r="P42" s="13"/>
      <c r="Q42" s="13"/>
      <c r="R42" s="7"/>
      <c r="S42" s="7"/>
      <c r="T42" s="7"/>
    </row>
    <row r="43" spans="1:21" x14ac:dyDescent="0.25">
      <c r="A43" s="4"/>
      <c r="B43" s="1"/>
      <c r="C43" s="2"/>
      <c r="D43" s="10"/>
      <c r="E43" s="7"/>
      <c r="F43" s="7"/>
      <c r="G43" s="7"/>
      <c r="H43" s="7"/>
      <c r="I43" s="7"/>
      <c r="J43" s="7"/>
      <c r="K43" s="7"/>
      <c r="L43" s="7"/>
      <c r="M43" s="13"/>
      <c r="N43" s="13"/>
      <c r="O43" s="13"/>
      <c r="P43" s="13"/>
      <c r="Q43" s="13"/>
      <c r="R43" s="7"/>
      <c r="S43" s="7"/>
      <c r="T43" s="7"/>
    </row>
    <row r="44" spans="1:21" x14ac:dyDescent="0.25">
      <c r="A44" s="1"/>
      <c r="B44" s="1"/>
      <c r="C44" s="2"/>
      <c r="D44" s="10"/>
      <c r="E44" s="7"/>
      <c r="F44" s="7"/>
      <c r="G44" s="7"/>
      <c r="H44" s="7"/>
      <c r="I44" s="7"/>
      <c r="J44" s="7"/>
      <c r="K44" s="7"/>
      <c r="L44" s="7"/>
      <c r="M44" s="13"/>
      <c r="N44" s="13"/>
      <c r="O44" s="13"/>
      <c r="P44" s="13"/>
      <c r="Q44" s="13"/>
      <c r="R44" s="7"/>
      <c r="S44" s="7"/>
      <c r="T44" s="7"/>
    </row>
    <row r="45" spans="1:21" x14ac:dyDescent="0.25">
      <c r="A45" s="1"/>
      <c r="B45" s="1"/>
      <c r="C45" s="2"/>
      <c r="D45" s="10"/>
      <c r="E45" s="7"/>
      <c r="F45" s="7"/>
      <c r="G45" s="7"/>
      <c r="H45" s="7"/>
      <c r="I45" s="7"/>
      <c r="J45" s="7"/>
      <c r="K45" s="7"/>
      <c r="L45" s="7"/>
      <c r="M45" s="13"/>
      <c r="N45" s="13"/>
      <c r="O45" s="13"/>
      <c r="P45" s="13"/>
      <c r="Q45" s="13"/>
      <c r="R45" s="7"/>
      <c r="S45" s="7"/>
      <c r="T45" s="7"/>
    </row>
    <row r="46" spans="1:21" x14ac:dyDescent="0.25">
      <c r="A46" s="1"/>
      <c r="B46" s="1"/>
      <c r="C46" s="2"/>
      <c r="D46" s="10"/>
      <c r="E46" s="7"/>
      <c r="F46" s="7"/>
      <c r="G46" s="7"/>
      <c r="H46" s="7"/>
      <c r="I46" s="7"/>
      <c r="J46" s="7"/>
      <c r="K46" s="7"/>
      <c r="L46" s="7"/>
      <c r="M46" s="13"/>
      <c r="N46" s="13"/>
      <c r="O46" s="13"/>
      <c r="P46" s="13"/>
      <c r="Q46" s="13"/>
      <c r="R46" s="7"/>
      <c r="S46" s="7"/>
      <c r="T46" s="7"/>
    </row>
    <row r="47" spans="1:21" x14ac:dyDescent="0.25">
      <c r="A47" s="4"/>
      <c r="B47" s="1"/>
      <c r="C47" s="2"/>
      <c r="D47" s="10"/>
      <c r="E47" s="7"/>
      <c r="F47" s="7"/>
      <c r="G47" s="7"/>
      <c r="H47" s="7"/>
      <c r="I47" s="7"/>
      <c r="J47" s="7"/>
      <c r="K47" s="7"/>
      <c r="L47" s="7"/>
      <c r="M47" s="13"/>
      <c r="N47" s="13"/>
      <c r="O47" s="13"/>
      <c r="P47" s="13"/>
      <c r="Q47" s="13"/>
      <c r="R47" s="7"/>
      <c r="S47" s="7"/>
      <c r="T47" s="7"/>
    </row>
    <row r="48" spans="1:21" x14ac:dyDescent="0.25">
      <c r="A48" s="1"/>
      <c r="B48" s="1"/>
      <c r="C48" s="2"/>
      <c r="D48" s="10"/>
      <c r="E48" s="7"/>
      <c r="F48" s="7"/>
      <c r="G48" s="7"/>
      <c r="H48" s="7"/>
      <c r="I48" s="7"/>
      <c r="J48" s="7"/>
      <c r="K48" s="7"/>
      <c r="L48" s="7"/>
      <c r="M48" s="13"/>
      <c r="N48" s="13"/>
      <c r="O48" s="13"/>
      <c r="P48" s="13"/>
      <c r="Q48" s="13"/>
      <c r="R48" s="7"/>
      <c r="S48" s="7"/>
      <c r="T48" s="7"/>
    </row>
    <row r="49" spans="1:20" x14ac:dyDescent="0.25">
      <c r="A49" s="3"/>
      <c r="B49" s="3"/>
      <c r="C49" s="2"/>
      <c r="D49" s="10"/>
      <c r="E49" s="7"/>
      <c r="F49" s="7"/>
      <c r="G49" s="7"/>
      <c r="H49" s="7"/>
      <c r="I49" s="7"/>
      <c r="J49" s="7"/>
      <c r="K49" s="7"/>
      <c r="L49" s="7"/>
      <c r="M49" s="13"/>
      <c r="N49" s="13"/>
      <c r="O49" s="13"/>
      <c r="Q49" s="13"/>
      <c r="R49" s="7"/>
      <c r="S49" s="7"/>
      <c r="T49" s="7"/>
    </row>
  </sheetData>
  <mergeCells count="13">
    <mergeCell ref="U9:U12"/>
    <mergeCell ref="B33:C33"/>
    <mergeCell ref="M9:T9"/>
    <mergeCell ref="T10:T12"/>
    <mergeCell ref="R10:R12"/>
    <mergeCell ref="S10:S12"/>
    <mergeCell ref="A35:F35"/>
    <mergeCell ref="D8:Q8"/>
    <mergeCell ref="A9:C11"/>
    <mergeCell ref="D9:L9"/>
    <mergeCell ref="J10:J12"/>
    <mergeCell ref="K10:K12"/>
    <mergeCell ref="L10:L1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PA Drogerietest</vt:lpstr>
    </vt:vector>
  </TitlesOfParts>
  <Company>AK-Wien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KNOTZER Dagmar</dc:creator>
  <cp:lastModifiedBy>Administrator</cp:lastModifiedBy>
  <cp:lastPrinted>2022-11-14T11:39:07Z</cp:lastPrinted>
  <dcterms:created xsi:type="dcterms:W3CDTF">2013-07-01T09:20:15Z</dcterms:created>
  <dcterms:modified xsi:type="dcterms:W3CDTF">2022-11-15T15:10:02Z</dcterms:modified>
</cp:coreProperties>
</file>